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<sst xmlns="http://schemas.openxmlformats.org/spreadsheetml/2006/main" count="416" uniqueCount="58">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</sst>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I3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5" sqref="B3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60437.29999999999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102530.10000000002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896.2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76892.10000000002</v>
      </c>
      <c r="AG9" s="50">
        <f>AG10+AG15+AG24+AG33+AG47+AG52+AG54+AG61+AG62+AG71+AG72+AG76+AG88+AG81+AG83+AG82+AG69+AG89+AG91+AG90+AG70+AG40+AG92</f>
        <v>49792.59999999999</v>
      </c>
      <c r="AH9" s="49"/>
      <c r="AI9" s="49"/>
    </row>
    <row r="10" spans="1:33" ht="15.75">
      <c r="A10" s="4" t="s">
        <v>4</v>
      </c>
      <c r="B10" s="22">
        <f>5200.3+1761.2</f>
        <v>6961.5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2951.7999999999997</v>
      </c>
      <c r="AG10" s="27">
        <f>B10+C10-AF10</f>
        <v>5197.6</v>
      </c>
    </row>
    <row r="11" spans="1:33" ht="15.75">
      <c r="A11" s="3" t="s">
        <v>5</v>
      </c>
      <c r="B11" s="22">
        <f>4248.2-48.1+1725.5</f>
        <v>5925.599999999999</v>
      </c>
      <c r="C11" s="22">
        <v>360.2</v>
      </c>
      <c r="D11" s="22">
        <v>29</v>
      </c>
      <c r="E11" s="22">
        <v>142.9</v>
      </c>
      <c r="F11" s="22">
        <v>14.9</v>
      </c>
      <c r="G11" s="22">
        <v>1.4</v>
      </c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>
        <v>9.3</v>
      </c>
      <c r="T11" s="26">
        <v>245.6</v>
      </c>
      <c r="U11" s="26">
        <v>356.2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2198.6</v>
      </c>
      <c r="AG11" s="27">
        <f>B11+C11-AF11</f>
        <v>4087.1999999999994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285.5</v>
      </c>
      <c r="AG12" s="27">
        <f>B12+C12-AF12</f>
        <v>489.79999999999995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669.3000000000005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467.7</v>
      </c>
      <c r="AG14" s="27">
        <f>AG10-AG11-AG12-AG13</f>
        <v>620.600000000001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36425.2</v>
      </c>
      <c r="AG15" s="27">
        <f aca="true" t="shared" si="3" ref="AG15:AG31">B15+C15-AF15</f>
        <v>17821.40000000001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13222.099999999999</v>
      </c>
      <c r="AG16" s="71">
        <f t="shared" si="3"/>
        <v>1234.5000000000018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22067.199999999997</v>
      </c>
      <c r="AG17" s="27">
        <f t="shared" si="3"/>
        <v>2554.4000000000015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5.5</v>
      </c>
      <c r="AG18" s="27">
        <f t="shared" si="3"/>
        <v>5.300000000000001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3303</v>
      </c>
      <c r="AG19" s="27">
        <f t="shared" si="3"/>
        <v>3380.6000000000004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8840.9</v>
      </c>
      <c r="AG20" s="27">
        <f t="shared" si="3"/>
        <v>9038.500000000002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1048.2</v>
      </c>
      <c r="AG21" s="27">
        <f t="shared" si="3"/>
        <v>481.39999999999986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1160.4000000000028</v>
      </c>
      <c r="AG23" s="27">
        <f t="shared" si="3"/>
        <v>2361.2000000000035</v>
      </c>
    </row>
    <row r="24" spans="1:33" ht="15" customHeight="1">
      <c r="A24" s="4" t="s">
        <v>7</v>
      </c>
      <c r="B24" s="22">
        <f>21986.5+416.5+102</f>
        <v>22505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20031.9</v>
      </c>
      <c r="AG24" s="27">
        <f t="shared" si="3"/>
        <v>4757.199999999997</v>
      </c>
    </row>
    <row r="25" spans="1:34" s="70" customFormat="1" ht="15" customHeight="1">
      <c r="A25" s="65" t="s">
        <v>47</v>
      </c>
      <c r="B25" s="66">
        <f>15128.6+102</f>
        <v>15230.6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14119.1</v>
      </c>
      <c r="AG25" s="71">
        <f t="shared" si="3"/>
        <v>2704.8999999999996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1938.3000000000002</v>
      </c>
      <c r="AG27" s="27">
        <f t="shared" si="3"/>
        <v>1014.9999999999995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173.5</v>
      </c>
      <c r="AG28" s="27">
        <f t="shared" si="3"/>
        <v>159.8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2772.5</v>
      </c>
      <c r="AG29" s="27">
        <f t="shared" si="3"/>
        <v>1630.3999999999996</v>
      </c>
    </row>
    <row r="30" spans="1:33" ht="15.75">
      <c r="A30" s="3" t="s">
        <v>17</v>
      </c>
      <c r="B30" s="22">
        <f>147.1+0.2</f>
        <v>147.29999999999998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132.7</v>
      </c>
      <c r="AG30" s="27">
        <f t="shared" si="3"/>
        <v>28.400000000000006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734.3000000000004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360.90000000000055</v>
      </c>
      <c r="AG32" s="27">
        <f>AG24-AG26-AG27-AG28-AG29-AG30-AG31</f>
        <v>652.5999999999977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110</v>
      </c>
      <c r="AG33" s="27">
        <f aca="true" t="shared" si="6" ref="AG33:AG38">B33+C33-AF33</f>
        <v>205.8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35.3</v>
      </c>
      <c r="AG34" s="27">
        <f t="shared" si="6"/>
        <v>89.89999999999999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19.50000000000003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350.9</v>
      </c>
      <c r="AG40" s="27">
        <f aca="true" t="shared" si="8" ref="AG40:AG45">B40+C40-AF40</f>
        <v>428.1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241.4</v>
      </c>
      <c r="AG41" s="27">
        <f t="shared" si="8"/>
        <v>343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0.5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47.80000000000001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29.200000000000006</v>
      </c>
      <c r="AG46" s="27">
        <f>AG40-AG41-AG42-AG43-AG44-AG45</f>
        <v>31.60000000000001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752.9</v>
      </c>
      <c r="AG47" s="27">
        <f>B47+C47-AF47</f>
        <v>545.5000000000001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705.5999999999999</v>
      </c>
      <c r="AG49" s="27">
        <f>B49+C49-AF49</f>
        <v>379.8000000000002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47.300000000000004</v>
      </c>
      <c r="AG51" s="27">
        <f>AG47-AG49-AG48</f>
        <v>165.69999999999993</v>
      </c>
    </row>
    <row r="52" spans="1:33" ht="15" customHeight="1">
      <c r="A52" s="4" t="s">
        <v>0</v>
      </c>
      <c r="B52" s="22">
        <f>7737.8+1490.6+907</f>
        <v>10135.4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4800.9</v>
      </c>
      <c r="AG52" s="27">
        <f aca="true" t="shared" si="12" ref="AG52:AG59">B52+C52-AF52</f>
        <v>6142.799999999999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379</v>
      </c>
      <c r="AG53" s="27">
        <f t="shared" si="12"/>
        <v>457.4</v>
      </c>
    </row>
    <row r="54" spans="1:34" ht="15" customHeight="1">
      <c r="A54" s="4" t="s">
        <v>9</v>
      </c>
      <c r="B54" s="44">
        <f>4531.1+19.2</f>
        <v>4550.3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3970.2</v>
      </c>
      <c r="AG54" s="22">
        <f t="shared" si="12"/>
        <v>1632.6999999999998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1208.1000000000004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955.7999999999998</v>
      </c>
      <c r="AG60" s="22">
        <f>AG54-AG55-AG57-AG59-AG56-AG58</f>
        <v>676.6999999999996</v>
      </c>
    </row>
    <row r="61" spans="1:33" ht="15" customHeight="1">
      <c r="A61" s="4" t="s">
        <v>10</v>
      </c>
      <c r="B61" s="22">
        <f>69.9+61</f>
        <v>130.9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98.80000000000001</v>
      </c>
      <c r="AG61" s="22">
        <f aca="true" t="shared" si="15" ref="AG61:AG67">B61+C61-AF61</f>
        <v>128</v>
      </c>
    </row>
    <row r="62" spans="1:33" ht="15" customHeight="1">
      <c r="A62" s="4" t="s">
        <v>11</v>
      </c>
      <c r="B62" s="22">
        <f>1405.5+36.8</f>
        <v>1442.3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1049.6</v>
      </c>
      <c r="AG62" s="22">
        <f t="shared" si="15"/>
        <v>769.3000000000002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21.4</v>
      </c>
      <c r="AG65" s="22">
        <f t="shared" si="15"/>
        <v>29.300000000000004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87.7</v>
      </c>
      <c r="AG66" s="22">
        <f t="shared" si="15"/>
        <v>96.10000000000001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191.39999999999998</v>
      </c>
      <c r="AG68" s="22">
        <f>AG62-AG63-AG66-AG67-AG65-AG64</f>
        <v>579.4000000000001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568.7</v>
      </c>
      <c r="AG71" s="30">
        <f t="shared" si="17"/>
        <v>34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</f>
        <v>862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436.3</v>
      </c>
      <c r="AG72" s="30">
        <f t="shared" si="17"/>
        <v>1028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141.8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2676.9</v>
      </c>
      <c r="AG89" s="22">
        <f t="shared" si="17"/>
        <v>2138.7000000000003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545.5</v>
      </c>
      <c r="AG92" s="22">
        <f t="shared" si="17"/>
        <v>4328.700000000001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102530.10000000002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896.2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76892.10000000002</v>
      </c>
      <c r="AG94" s="58">
        <f>AG10+AG15+AG24+AG33+AG47+AG52+AG54+AG61+AG62+AG69+AG71+AG72+AG76+AG81+AG82+AG83+AG88+AG89+AG90+AG91+AG70+AG40+AG92</f>
        <v>49792.59999999999</v>
      </c>
    </row>
    <row r="95" spans="1:33" ht="15.75">
      <c r="A95" s="3" t="s">
        <v>5</v>
      </c>
      <c r="B95" s="22">
        <f>B11+B17+B26+B34+B55+B63+B73+B41+B77+B48</f>
        <v>48862.700000000004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1.4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4822.2</v>
      </c>
      <c r="T95" s="22">
        <f t="shared" si="19"/>
        <v>4860.5</v>
      </c>
      <c r="U95" s="22">
        <f t="shared" si="19"/>
        <v>9362.2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42734.600000000006</v>
      </c>
      <c r="AG95" s="27">
        <f>B95+C95-AF95</f>
        <v>8607.799999999996</v>
      </c>
    </row>
    <row r="96" spans="1:33" ht="15.75">
      <c r="A96" s="3" t="s">
        <v>2</v>
      </c>
      <c r="B96" s="22">
        <f>B12+B20+B29+B36+B57+B66+B44+B80+B74+B53</f>
        <v>15121.300000000001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26.1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313.7</v>
      </c>
      <c r="T96" s="22">
        <f t="shared" si="20"/>
        <v>308</v>
      </c>
      <c r="U96" s="22">
        <f t="shared" si="20"/>
        <v>146.7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12918.1</v>
      </c>
      <c r="AG96" s="27">
        <f>B96+C96-AF96</f>
        <v>12835.700000000003</v>
      </c>
    </row>
    <row r="97" spans="1:33" ht="15.75">
      <c r="A97" s="3" t="s">
        <v>3</v>
      </c>
      <c r="B97" s="22">
        <f>B18+B27+B42+B64+B78</f>
        <v>2659.7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1944.1</v>
      </c>
      <c r="AG97" s="27">
        <f>B97+C97-AF97</f>
        <v>1020.7999999999997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3504.3999999999996</v>
      </c>
      <c r="AG98" s="27">
        <f>B98+C98-AF98</f>
        <v>3574.8999999999996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1891.6</v>
      </c>
      <c r="AG99" s="27">
        <f>B99+C99-AF99</f>
        <v>1031.4</v>
      </c>
    </row>
    <row r="100" spans="1:33" ht="12.75">
      <c r="A100" s="1" t="s">
        <v>41</v>
      </c>
      <c r="B100" s="2">
        <f aca="true" t="shared" si="24" ref="B100:U100">B94-B95-B96-B97-B98-B99</f>
        <v>29481.500000000015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306.30000000000007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192.50000000000054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13899.300000000017</v>
      </c>
      <c r="AG100" s="2">
        <f>AG94-AG95-AG96-AG97-AG98-AG99</f>
        <v>22721.999999999993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2016-03-25T09:53:36Z</cp:lastPrinted>
  <dcterms:created xsi:type="dcterms:W3CDTF">2002-11-05T08:53:00Z</dcterms:created>
  <dcterms:modified xsi:type="dcterms:W3CDTF">2016-03-28T05:09:53Z</dcterms:modified>
  <cp:category/>
  <cp:version/>
  <cp:contentType/>
  <cp:contentStatus/>
</cp:coreProperties>
</file>